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RainGuard" sheetId="1" r:id="rId1"/>
  </sheets>
  <definedNames>
    <definedName name="_xlnm.Print_Area" localSheetId="0">RainGuard!$A$1:$I$49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F35" i="1" s="1"/>
  <c r="H35" i="1" s="1"/>
  <c r="E34" i="1"/>
  <c r="F34" i="1" s="1"/>
  <c r="H34" i="1" s="1"/>
  <c r="E33" i="1"/>
  <c r="F33" i="1" s="1"/>
  <c r="H33" i="1" s="1"/>
  <c r="E32" i="1"/>
  <c r="F32" i="1" s="1"/>
  <c r="H32" i="1" s="1"/>
  <c r="E31" i="1"/>
  <c r="F31" i="1" s="1"/>
  <c r="H31" i="1" s="1"/>
  <c r="E30" i="1"/>
  <c r="F30" i="1" s="1"/>
  <c r="H30" i="1" s="1"/>
  <c r="E29" i="1"/>
  <c r="F29" i="1" s="1"/>
  <c r="H29" i="1" s="1"/>
  <c r="E28" i="1"/>
  <c r="F28" i="1" s="1"/>
  <c r="H28" i="1" s="1"/>
  <c r="E27" i="1"/>
  <c r="F27" i="1" s="1"/>
  <c r="H27" i="1" s="1"/>
  <c r="E26" i="1"/>
  <c r="F26" i="1" s="1"/>
  <c r="H26" i="1" s="1"/>
  <c r="E25" i="1"/>
  <c r="F25" i="1" s="1"/>
  <c r="H25" i="1" s="1"/>
  <c r="E24" i="1"/>
  <c r="F24" i="1" s="1"/>
  <c r="H24" i="1" s="1"/>
  <c r="E23" i="1"/>
  <c r="F23" i="1" s="1"/>
  <c r="H23" i="1" s="1"/>
  <c r="E22" i="1"/>
  <c r="F22" i="1" s="1"/>
  <c r="H22" i="1" s="1"/>
  <c r="E21" i="1"/>
  <c r="F21" i="1" s="1"/>
  <c r="H21" i="1" s="1"/>
  <c r="E20" i="1"/>
  <c r="F20" i="1" s="1"/>
  <c r="H20" i="1" s="1"/>
  <c r="E19" i="1"/>
  <c r="F19" i="1" s="1"/>
  <c r="H19" i="1" s="1"/>
  <c r="E18" i="1"/>
  <c r="F18" i="1" s="1"/>
  <c r="H18" i="1" s="1"/>
  <c r="E17" i="1"/>
  <c r="F17" i="1" s="1"/>
  <c r="H17" i="1" s="1"/>
  <c r="E16" i="1"/>
  <c r="F16" i="1" s="1"/>
  <c r="H16" i="1" s="1"/>
  <c r="G11" i="1" l="1"/>
  <c r="H36" i="1" s="1"/>
  <c r="D34" i="1" l="1"/>
  <c r="D35" i="1"/>
  <c r="D33" i="1"/>
  <c r="D32" i="1"/>
  <c r="D18" i="1" l="1"/>
  <c r="D19" i="1"/>
  <c r="D24" i="1" l="1"/>
  <c r="D31" i="1" l="1"/>
  <c r="D30" i="1"/>
  <c r="D29" i="1"/>
  <c r="D28" i="1"/>
  <c r="D17" i="1"/>
  <c r="D16" i="1"/>
  <c r="D27" i="1"/>
  <c r="D26" i="1"/>
  <c r="D25" i="1"/>
  <c r="D23" i="1"/>
  <c r="D22" i="1"/>
  <c r="D21" i="1"/>
  <c r="D20" i="1"/>
</calcChain>
</file>

<file path=xl/sharedStrings.xml><?xml version="1.0" encoding="utf-8"?>
<sst xmlns="http://schemas.openxmlformats.org/spreadsheetml/2006/main" count="34" uniqueCount="34">
  <si>
    <t>Назва</t>
  </si>
  <si>
    <t>Гак довгий</t>
  </si>
  <si>
    <t>Зєднувач ринви</t>
  </si>
  <si>
    <t>Заглушка ринви універсальна</t>
  </si>
  <si>
    <t>Лійка</t>
  </si>
  <si>
    <t>Коліно</t>
  </si>
  <si>
    <t>Трійник</t>
  </si>
  <si>
    <t xml:space="preserve">Труба 3м </t>
  </si>
  <si>
    <t>Схема</t>
  </si>
  <si>
    <t xml:space="preserve"> Євро </t>
  </si>
  <si>
    <t xml:space="preserve">Труба 1м </t>
  </si>
  <si>
    <t>Зливне коліно</t>
  </si>
  <si>
    <t xml:space="preserve">Ціна </t>
  </si>
  <si>
    <t>Гак торцевий</t>
  </si>
  <si>
    <t>Ринва, 4м</t>
  </si>
  <si>
    <r>
      <t>Кут ринви зовнішній 90</t>
    </r>
    <r>
      <rPr>
        <b/>
        <sz val="16"/>
        <color theme="1"/>
        <rFont val="Calibri"/>
        <family val="2"/>
        <charset val="204"/>
      </rPr>
      <t>°</t>
    </r>
  </si>
  <si>
    <r>
      <t>Кут ринви внутрішній 90</t>
    </r>
    <r>
      <rPr>
        <b/>
        <sz val="16"/>
        <color theme="1"/>
        <rFont val="Calibri"/>
        <family val="2"/>
        <charset val="204"/>
      </rPr>
      <t>°</t>
    </r>
  </si>
  <si>
    <t>Кріплення труби, камінь</t>
  </si>
  <si>
    <t>Кріплення труби, дерево</t>
  </si>
  <si>
    <t>Ринва, 2м</t>
  </si>
  <si>
    <t>Дюбель до кріплення труби ø12х100мм</t>
  </si>
  <si>
    <t>Дюбель до кріплення труби ø12х160мм</t>
  </si>
  <si>
    <t>Дюбель до кріплення труби ø12х200мм</t>
  </si>
  <si>
    <t>Дюбель до кріплення труби ø12х260мм</t>
  </si>
  <si>
    <t>Гривні*</t>
  </si>
  <si>
    <t>Вартітьсть зі знижкою в грн</t>
  </si>
  <si>
    <t>Кількість</t>
  </si>
  <si>
    <t>Сума</t>
  </si>
  <si>
    <t>Введіть знижку</t>
  </si>
  <si>
    <t>Курс євро</t>
  </si>
  <si>
    <t>Всього в грн</t>
  </si>
  <si>
    <t>Доступні кольори</t>
  </si>
  <si>
    <t>Всього</t>
  </si>
  <si>
    <t>Вартітьсть зі знижкою в євро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</si>
</sst>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₴&quot;"/>
    <numFmt numFmtId="165" formatCode="#,##0.00\ [$€-1]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</font>
    <font>
      <sz val="36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48"/>
      <color rgb="FF093667"/>
      <name val="Arial Black"/>
      <family val="2"/>
      <charset val="204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6"/>
      <color theme="0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b/>
      <sz val="20"/>
      <color theme="0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/>
      <top/>
      <bottom style="thin">
        <color theme="0"/>
      </bottom>
      <diagonal/>
    </border>
    <border>
      <left style="medium">
        <color rgb="FFC00000"/>
      </left>
      <right style="medium">
        <color rgb="FFC00000"/>
      </right>
      <top style="thin">
        <color auto="1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1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0" borderId="0" xfId="0" applyFont="1"/>
    <xf numFmtId="0" fontId="5" fillId="2" borderId="3" xfId="0" applyFont="1" applyFill="1" applyBorder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164" fontId="2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4" xfId="0" applyFill="1" applyBorder="1"/>
    <xf numFmtId="0" fontId="0" fillId="0" borderId="4" xfId="0" applyBorder="1"/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164" fontId="15" fillId="2" borderId="8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9" fontId="13" fillId="2" borderId="9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3" fillId="2" borderId="13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22408C"/>
      <color rgb="FF0936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" Type="http://schemas.openxmlformats.org/officeDocument/2006/relationships/image" Target="../media/image3.png"/><Relationship Id="rId21" Type="http://schemas.openxmlformats.org/officeDocument/2006/relationships/image" Target="../media/image20.pn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5" Type="http://schemas.openxmlformats.org/officeDocument/2006/relationships/image" Target="../media/image5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314326</xdr:colOff>
      <xdr:row>28</xdr:row>
      <xdr:rowOff>38101</xdr:rowOff>
    </xdr:from>
    <xdr:to>
      <xdr:col>1</xdr:col>
      <xdr:colOff>1422662</xdr:colOff>
      <xdr:row>28</xdr:row>
      <xdr:rowOff>704850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1" y="9753601"/>
          <a:ext cx="1108336" cy="666749"/>
        </a:xfrm>
        <a:prstGeom prst="rect">
          <a:avLst/>
        </a:prstGeom>
      </xdr:spPr>
    </xdr:pic>
    <xdr:clientData/>
  </xdr:twoCellAnchor>
  <xdr:twoCellAnchor editAs="oneCell">
    <xdr:from>
      <xdr:col>1</xdr:col>
      <xdr:colOff>278551</xdr:colOff>
      <xdr:row>19</xdr:row>
      <xdr:rowOff>38099</xdr:rowOff>
    </xdr:from>
    <xdr:to>
      <xdr:col>1</xdr:col>
      <xdr:colOff>1108365</xdr:colOff>
      <xdr:row>19</xdr:row>
      <xdr:rowOff>709794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4626" y="2133599"/>
          <a:ext cx="829814" cy="671695"/>
        </a:xfrm>
        <a:prstGeom prst="rect">
          <a:avLst/>
        </a:prstGeom>
      </xdr:spPr>
    </xdr:pic>
    <xdr:clientData/>
  </xdr:twoCellAnchor>
  <xdr:twoCellAnchor editAs="oneCell">
    <xdr:from>
      <xdr:col>1</xdr:col>
      <xdr:colOff>409500</xdr:colOff>
      <xdr:row>27</xdr:row>
      <xdr:rowOff>47625</xdr:rowOff>
    </xdr:from>
    <xdr:to>
      <xdr:col>1</xdr:col>
      <xdr:colOff>1107915</xdr:colOff>
      <xdr:row>27</xdr:row>
      <xdr:rowOff>685800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575" y="9001125"/>
          <a:ext cx="69841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311849</xdr:colOff>
      <xdr:row>24</xdr:row>
      <xdr:rowOff>28575</xdr:rowOff>
    </xdr:from>
    <xdr:to>
      <xdr:col>1</xdr:col>
      <xdr:colOff>1210620</xdr:colOff>
      <xdr:row>24</xdr:row>
      <xdr:rowOff>676275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924" y="5924550"/>
          <a:ext cx="898771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357077</xdr:colOff>
      <xdr:row>21</xdr:row>
      <xdr:rowOff>57150</xdr:rowOff>
    </xdr:from>
    <xdr:to>
      <xdr:col>1</xdr:col>
      <xdr:colOff>1245145</xdr:colOff>
      <xdr:row>21</xdr:row>
      <xdr:rowOff>752475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3152" y="3676650"/>
          <a:ext cx="888068" cy="6953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211913</xdr:colOff>
      <xdr:row>20</xdr:row>
      <xdr:rowOff>28575</xdr:rowOff>
    </xdr:from>
    <xdr:to>
      <xdr:col>1</xdr:col>
      <xdr:colOff>1441040</xdr:colOff>
      <xdr:row>20</xdr:row>
      <xdr:rowOff>733425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60127" y="2623936"/>
          <a:ext cx="704850" cy="1229127"/>
        </a:xfrm>
        <a:prstGeom prst="rect">
          <a:avLst/>
        </a:prstGeom>
      </xdr:spPr>
    </xdr:pic>
    <xdr:clientData/>
  </xdr:twoCellAnchor>
  <xdr:twoCellAnchor editAs="oneCell">
    <xdr:from>
      <xdr:col>1</xdr:col>
      <xdr:colOff>231021</xdr:colOff>
      <xdr:row>30</xdr:row>
      <xdr:rowOff>30885</xdr:rowOff>
    </xdr:from>
    <xdr:to>
      <xdr:col>1</xdr:col>
      <xdr:colOff>1114425</xdr:colOff>
      <xdr:row>30</xdr:row>
      <xdr:rowOff>734700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06890" y="11190116"/>
          <a:ext cx="703815" cy="883404"/>
        </a:xfrm>
        <a:prstGeom prst="rect">
          <a:avLst/>
        </a:prstGeom>
      </xdr:spPr>
    </xdr:pic>
    <xdr:clientData/>
  </xdr:twoCellAnchor>
  <xdr:twoCellAnchor editAs="oneCell">
    <xdr:from>
      <xdr:col>1</xdr:col>
      <xdr:colOff>174524</xdr:colOff>
      <xdr:row>26</xdr:row>
      <xdr:rowOff>44552</xdr:rowOff>
    </xdr:from>
    <xdr:to>
      <xdr:col>1</xdr:col>
      <xdr:colOff>1285875</xdr:colOff>
      <xdr:row>26</xdr:row>
      <xdr:rowOff>746749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65176" y="7259950"/>
          <a:ext cx="702197" cy="1111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204461</xdr:colOff>
      <xdr:row>25</xdr:row>
      <xdr:rowOff>38098</xdr:rowOff>
    </xdr:from>
    <xdr:to>
      <xdr:col>1</xdr:col>
      <xdr:colOff>1171578</xdr:colOff>
      <xdr:row>25</xdr:row>
      <xdr:rowOff>780318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202985" y="6583624"/>
          <a:ext cx="742220" cy="9671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</xdr:row>
      <xdr:rowOff>756047</xdr:rowOff>
    </xdr:from>
    <xdr:to>
      <xdr:col>2</xdr:col>
      <xdr:colOff>0</xdr:colOff>
      <xdr:row>20</xdr:row>
      <xdr:rowOff>0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2887266" y="2851547"/>
          <a:ext cx="1571625" cy="595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161925</xdr:colOff>
      <xdr:row>22</xdr:row>
      <xdr:rowOff>23007</xdr:rowOff>
    </xdr:from>
    <xdr:to>
      <xdr:col>1</xdr:col>
      <xdr:colOff>1524000</xdr:colOff>
      <xdr:row>22</xdr:row>
      <xdr:rowOff>723901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4414032"/>
          <a:ext cx="1362075" cy="700894"/>
        </a:xfrm>
        <a:prstGeom prst="rect">
          <a:avLst/>
        </a:prstGeom>
      </xdr:spPr>
    </xdr:pic>
    <xdr:clientData/>
  </xdr:twoCellAnchor>
  <xdr:twoCellAnchor editAs="oneCell">
    <xdr:from>
      <xdr:col>1</xdr:col>
      <xdr:colOff>84576</xdr:colOff>
      <xdr:row>23</xdr:row>
      <xdr:rowOff>28575</xdr:rowOff>
    </xdr:from>
    <xdr:to>
      <xdr:col>1</xdr:col>
      <xdr:colOff>1495425</xdr:colOff>
      <xdr:row>23</xdr:row>
      <xdr:rowOff>750317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0651" y="5162550"/>
          <a:ext cx="1410849" cy="721742"/>
        </a:xfrm>
        <a:prstGeom prst="rect">
          <a:avLst/>
        </a:prstGeom>
      </xdr:spPr>
    </xdr:pic>
    <xdr:clientData/>
  </xdr:twoCellAnchor>
  <xdr:twoCellAnchor editAs="oneCell">
    <xdr:from>
      <xdr:col>1</xdr:col>
      <xdr:colOff>100707</xdr:colOff>
      <xdr:row>14</xdr:row>
      <xdr:rowOff>324084</xdr:rowOff>
    </xdr:from>
    <xdr:to>
      <xdr:col>1</xdr:col>
      <xdr:colOff>1550209</xdr:colOff>
      <xdr:row>17</xdr:row>
      <xdr:rowOff>30360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67673">
          <a:off x="3696395" y="3002990"/>
          <a:ext cx="1449502" cy="8373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40583</xdr:rowOff>
    </xdr:from>
    <xdr:to>
      <xdr:col>2</xdr:col>
      <xdr:colOff>1807</xdr:colOff>
      <xdr:row>18</xdr:row>
      <xdr:rowOff>304800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374083"/>
          <a:ext cx="1589307" cy="645217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31</xdr:row>
      <xdr:rowOff>19050</xdr:rowOff>
    </xdr:from>
    <xdr:to>
      <xdr:col>1</xdr:col>
      <xdr:colOff>1409700</xdr:colOff>
      <xdr:row>32</xdr:row>
      <xdr:rowOff>242207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1" y="12077700"/>
          <a:ext cx="1285874" cy="489857"/>
        </a:xfrm>
        <a:prstGeom prst="rect">
          <a:avLst/>
        </a:prstGeom>
      </xdr:spPr>
    </xdr:pic>
    <xdr:clientData/>
  </xdr:twoCellAnchor>
  <xdr:twoCellAnchor editAs="oneCell">
    <xdr:from>
      <xdr:col>1</xdr:col>
      <xdr:colOff>140476</xdr:colOff>
      <xdr:row>33</xdr:row>
      <xdr:rowOff>45226</xdr:rowOff>
    </xdr:from>
    <xdr:to>
      <xdr:col>1</xdr:col>
      <xdr:colOff>1514476</xdr:colOff>
      <xdr:row>34</xdr:row>
      <xdr:rowOff>192488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6551" y="12637276"/>
          <a:ext cx="1374000" cy="413962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0</xdr:row>
      <xdr:rowOff>68034</xdr:rowOff>
    </xdr:from>
    <xdr:to>
      <xdr:col>7</xdr:col>
      <xdr:colOff>1102179</xdr:colOff>
      <xdr:row>7</xdr:row>
      <xdr:rowOff>46097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68034"/>
          <a:ext cx="10994572" cy="1311563"/>
        </a:xfrm>
        <a:prstGeom prst="rect">
          <a:avLst/>
        </a:prstGeom>
      </xdr:spPr>
    </xdr:pic>
    <xdr:clientData/>
  </xdr:twoCellAnchor>
  <xdr:twoCellAnchor>
    <xdr:from>
      <xdr:col>0</xdr:col>
      <xdr:colOff>68035</xdr:colOff>
      <xdr:row>46</xdr:row>
      <xdr:rowOff>204428</xdr:rowOff>
    </xdr:from>
    <xdr:to>
      <xdr:col>7</xdr:col>
      <xdr:colOff>1129862</xdr:colOff>
      <xdr:row>47</xdr:row>
      <xdr:rowOff>447321</xdr:rowOff>
    </xdr:to>
    <xdr:grpSp>
      <xdr:nvGrpSpPr>
        <xdr:cNvPr id="30" name="Группа 29"/>
        <xdr:cNvGrpSpPr/>
      </xdr:nvGrpSpPr>
      <xdr:grpSpPr>
        <a:xfrm>
          <a:off x="68035" y="17567142"/>
          <a:ext cx="11171934" cy="828000"/>
          <a:chOff x="176892" y="17567142"/>
          <a:chExt cx="11171934" cy="828000"/>
        </a:xfrm>
      </xdr:grpSpPr>
      <xdr:pic>
        <xdr:nvPicPr>
          <xdr:cNvPr id="12" name="Рисунок 11"/>
          <xdr:cNvPicPr preferRelativeResize="0">
            <a:picLocks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80472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 w="28575">
            <a:solidFill>
              <a:schemeClr val="tx1">
                <a:lumMod val="95000"/>
                <a:lumOff val="5000"/>
              </a:schemeClr>
            </a:solidFill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" name="Рисунок 3"/>
          <xdr:cNvPicPr preferRelativeResize="0">
            <a:picLocks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57608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27" name="Рисунок 26"/>
          <xdr:cNvPicPr preferRelativeResize="0">
            <a:picLocks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20826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37" name="Рисунок 36"/>
          <xdr:cNvPicPr preferRelativeResize="0">
            <a:picLocks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6892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38" name="Рисунок 37"/>
          <xdr:cNvPicPr preferRelativeResize="0">
            <a:picLocks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7250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39" name="Рисунок 38"/>
          <xdr:cNvPicPr preferRelativeResize="0">
            <a:picLocks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7966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0" name="Рисунок 39"/>
          <xdr:cNvPicPr preferRelativeResize="0">
            <a:picLocks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78682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1" name="Рисунок 40"/>
          <xdr:cNvPicPr preferRelativeResize="0">
            <a:picLocks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19040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2" name="Рисунок 41"/>
          <xdr:cNvPicPr preferRelativeResize="0">
            <a:picLocks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759398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3" name="Рисунок 42"/>
          <xdr:cNvPicPr preferRelativeResize="0">
            <a:picLocks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99756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4" name="Рисунок 43"/>
          <xdr:cNvPicPr preferRelativeResize="0">
            <a:picLocks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40114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  <xdr:pic>
        <xdr:nvPicPr>
          <xdr:cNvPr id="45" name="Рисунок 44"/>
          <xdr:cNvPicPr preferRelativeResize="0">
            <a:picLocks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38324" y="17567142"/>
            <a:ext cx="828000" cy="828000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0</xdr:col>
      <xdr:colOff>108855</xdr:colOff>
      <xdr:row>37</xdr:row>
      <xdr:rowOff>13607</xdr:rowOff>
    </xdr:from>
    <xdr:to>
      <xdr:col>7</xdr:col>
      <xdr:colOff>1034143</xdr:colOff>
      <xdr:row>42</xdr:row>
      <xdr:rowOff>182810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5" y="15430500"/>
          <a:ext cx="11035395" cy="1203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K48"/>
  <sheetViews>
    <sheetView tabSelected="1" zoomScale="70" zoomScaleNormal="70" zoomScalePageLayoutView="50" workbookViewId="0">
      <selection activeCell="K15" sqref="K15"/>
    </sheetView>
  </sheetViews>
  <sheetFormatPr defaultRowHeight="15" x14ac:dyDescent="0.25"/>
  <cols>
    <col min="1" max="1" width="53.85546875" style="2" customWidth="1"/>
    <col min="2" max="2" width="23.85546875" style="2" customWidth="1"/>
    <col min="3" max="3" width="14.42578125" customWidth="1"/>
    <col min="4" max="4" width="14.140625" customWidth="1"/>
    <col min="5" max="5" width="15.7109375" customWidth="1"/>
    <col min="6" max="6" width="15.5703125" customWidth="1"/>
    <col min="7" max="7" width="14.140625" customWidth="1"/>
    <col min="8" max="8" width="17.140625" customWidth="1"/>
  </cols>
  <sheetData>
    <row r="6" spans="1:11" x14ac:dyDescent="0.25">
      <c r="G6" s="3"/>
    </row>
    <row r="8" spans="1:11" ht="15.75" thickBot="1" x14ac:dyDescent="0.3"/>
    <row r="9" spans="1:11" x14ac:dyDescent="0.25">
      <c r="A9" s="20"/>
      <c r="B9" s="42" t="s">
        <v>28</v>
      </c>
      <c r="C9" s="40">
        <v>0</v>
      </c>
      <c r="G9" s="34" t="s">
        <v>30</v>
      </c>
      <c r="H9" s="34"/>
      <c r="I9" s="9"/>
    </row>
    <row r="10" spans="1:11" ht="15.75" thickBot="1" x14ac:dyDescent="0.3">
      <c r="A10" s="20"/>
      <c r="B10" s="43"/>
      <c r="C10" s="41"/>
      <c r="F10" s="9"/>
      <c r="G10" s="34"/>
      <c r="H10" s="34"/>
      <c r="I10" s="9"/>
    </row>
    <row r="11" spans="1:11" x14ac:dyDescent="0.25">
      <c r="B11" s="42" t="s">
        <v>29</v>
      </c>
      <c r="C11" s="44">
        <v>34</v>
      </c>
      <c r="F11" s="9"/>
      <c r="G11" s="35">
        <f>SUM(H16:H35)</f>
        <v>0</v>
      </c>
      <c r="H11" s="36"/>
    </row>
    <row r="12" spans="1:11" ht="15.75" thickBot="1" x14ac:dyDescent="0.3">
      <c r="B12" s="42"/>
      <c r="C12" s="45"/>
      <c r="F12" s="9"/>
      <c r="G12" s="37"/>
      <c r="H12" s="38"/>
    </row>
    <row r="13" spans="1:11" x14ac:dyDescent="0.25">
      <c r="B13" s="21"/>
      <c r="G13" s="22"/>
      <c r="H13" s="22"/>
    </row>
    <row r="14" spans="1:11" ht="15.75" x14ac:dyDescent="0.25">
      <c r="A14" s="25" t="s">
        <v>0</v>
      </c>
      <c r="B14" s="25" t="s">
        <v>8</v>
      </c>
      <c r="C14" s="39" t="s">
        <v>12</v>
      </c>
      <c r="D14" s="39"/>
      <c r="E14" s="30" t="s">
        <v>33</v>
      </c>
      <c r="F14" s="30" t="s">
        <v>25</v>
      </c>
      <c r="G14" s="32" t="s">
        <v>26</v>
      </c>
      <c r="H14" s="32" t="s">
        <v>27</v>
      </c>
    </row>
    <row r="15" spans="1:11" ht="29.25" customHeight="1" x14ac:dyDescent="0.25">
      <c r="A15" s="26"/>
      <c r="B15" s="26"/>
      <c r="C15" s="18" t="s">
        <v>9</v>
      </c>
      <c r="D15" s="18" t="s">
        <v>24</v>
      </c>
      <c r="E15" s="31"/>
      <c r="F15" s="31"/>
      <c r="G15" s="33"/>
      <c r="H15" s="33"/>
      <c r="K15" s="2"/>
    </row>
    <row r="16" spans="1:11" s="2" customFormat="1" ht="30" customHeight="1" x14ac:dyDescent="0.25">
      <c r="A16" s="4" t="s">
        <v>10</v>
      </c>
      <c r="B16" s="28"/>
      <c r="C16" s="11">
        <v>5.04</v>
      </c>
      <c r="D16" s="10">
        <f>C16*C11</f>
        <v>171.36</v>
      </c>
      <c r="E16" s="19">
        <f>C16*(1-C9)</f>
        <v>5.04</v>
      </c>
      <c r="F16" s="10">
        <f>E16*C11</f>
        <v>171.36</v>
      </c>
      <c r="G16" s="15"/>
      <c r="H16" s="10">
        <f>F16*G16</f>
        <v>0</v>
      </c>
    </row>
    <row r="17" spans="1:11" s="2" customFormat="1" ht="30" customHeight="1" x14ac:dyDescent="0.25">
      <c r="A17" s="4" t="s">
        <v>7</v>
      </c>
      <c r="B17" s="29"/>
      <c r="C17" s="11">
        <v>15.12</v>
      </c>
      <c r="D17" s="10">
        <f>C17*C11</f>
        <v>514.07999999999993</v>
      </c>
      <c r="E17" s="19">
        <f>C17*(1-C9)</f>
        <v>15.12</v>
      </c>
      <c r="F17" s="10">
        <f>E17*C11</f>
        <v>514.07999999999993</v>
      </c>
      <c r="G17" s="15"/>
      <c r="H17" s="10">
        <f t="shared" ref="H17:H35" si="0">F17*G17</f>
        <v>0</v>
      </c>
      <c r="K17"/>
    </row>
    <row r="18" spans="1:11" ht="30" customHeight="1" x14ac:dyDescent="0.25">
      <c r="A18" s="4" t="s">
        <v>14</v>
      </c>
      <c r="B18" s="28"/>
      <c r="C18" s="11">
        <v>16.7</v>
      </c>
      <c r="D18" s="10">
        <f>C18*C11</f>
        <v>567.79999999999995</v>
      </c>
      <c r="E18" s="19">
        <f>C18*(1-C9)</f>
        <v>16.7</v>
      </c>
      <c r="F18" s="10">
        <f>E18*C11</f>
        <v>567.79999999999995</v>
      </c>
      <c r="G18" s="16"/>
      <c r="H18" s="10">
        <f t="shared" si="0"/>
        <v>0</v>
      </c>
    </row>
    <row r="19" spans="1:11" ht="30" customHeight="1" x14ac:dyDescent="0.25">
      <c r="A19" s="4" t="s">
        <v>19</v>
      </c>
      <c r="B19" s="29"/>
      <c r="C19" s="11">
        <v>8.35</v>
      </c>
      <c r="D19" s="10">
        <f>C19*C11</f>
        <v>283.89999999999998</v>
      </c>
      <c r="E19" s="19">
        <f>C19*(1-C9)</f>
        <v>8.35</v>
      </c>
      <c r="F19" s="10">
        <f>E19*C11</f>
        <v>283.89999999999998</v>
      </c>
      <c r="G19" s="16"/>
      <c r="H19" s="10">
        <f t="shared" si="0"/>
        <v>0</v>
      </c>
    </row>
    <row r="20" spans="1:11" ht="60" customHeight="1" x14ac:dyDescent="0.25">
      <c r="A20" s="4" t="s">
        <v>13</v>
      </c>
      <c r="B20" s="1"/>
      <c r="C20" s="11">
        <v>2.0499999999999998</v>
      </c>
      <c r="D20" s="10">
        <f>C20*C11</f>
        <v>69.699999999999989</v>
      </c>
      <c r="E20" s="19">
        <f>C20*(1-C9)</f>
        <v>2.0499999999999998</v>
      </c>
      <c r="F20" s="10">
        <f>E20*C11</f>
        <v>69.699999999999989</v>
      </c>
      <c r="G20" s="16"/>
      <c r="H20" s="10">
        <f t="shared" si="0"/>
        <v>0</v>
      </c>
    </row>
    <row r="21" spans="1:11" ht="60" customHeight="1" x14ac:dyDescent="0.25">
      <c r="A21" s="4" t="s">
        <v>1</v>
      </c>
      <c r="B21" s="1"/>
      <c r="C21" s="11">
        <v>2.63</v>
      </c>
      <c r="D21" s="10">
        <f>C21*C11</f>
        <v>89.42</v>
      </c>
      <c r="E21" s="19">
        <f>C21*(1-C9)</f>
        <v>2.63</v>
      </c>
      <c r="F21" s="10">
        <f>E21*C11</f>
        <v>89.42</v>
      </c>
      <c r="G21" s="16"/>
      <c r="H21" s="10">
        <f t="shared" si="0"/>
        <v>0</v>
      </c>
    </row>
    <row r="22" spans="1:11" ht="60.75" customHeight="1" x14ac:dyDescent="0.25">
      <c r="A22" s="4" t="s">
        <v>2</v>
      </c>
      <c r="B22" s="1"/>
      <c r="C22" s="11">
        <v>2.57</v>
      </c>
      <c r="D22" s="10">
        <f>C22*C11</f>
        <v>87.38</v>
      </c>
      <c r="E22" s="19">
        <f>C22*(1-C9)</f>
        <v>2.57</v>
      </c>
      <c r="F22" s="10">
        <f>E22*C11</f>
        <v>87.38</v>
      </c>
      <c r="G22" s="16"/>
      <c r="H22" s="10">
        <f t="shared" si="0"/>
        <v>0</v>
      </c>
    </row>
    <row r="23" spans="1:11" ht="58.5" customHeight="1" x14ac:dyDescent="0.25">
      <c r="A23" s="4" t="s">
        <v>15</v>
      </c>
      <c r="B23" s="1"/>
      <c r="C23" s="11">
        <v>8.85</v>
      </c>
      <c r="D23" s="10">
        <f>C23*C11</f>
        <v>300.89999999999998</v>
      </c>
      <c r="E23" s="19">
        <f>C23*(1-C9)</f>
        <v>8.85</v>
      </c>
      <c r="F23" s="10">
        <f>E23*C11</f>
        <v>300.89999999999998</v>
      </c>
      <c r="G23" s="16"/>
      <c r="H23" s="10">
        <f t="shared" si="0"/>
        <v>0</v>
      </c>
    </row>
    <row r="24" spans="1:11" ht="60" customHeight="1" x14ac:dyDescent="0.25">
      <c r="A24" s="4" t="s">
        <v>16</v>
      </c>
      <c r="B24" s="1"/>
      <c r="C24" s="11">
        <v>8.85</v>
      </c>
      <c r="D24" s="10">
        <f>C24*C11</f>
        <v>300.89999999999998</v>
      </c>
      <c r="E24" s="19">
        <f>C24*(1-C9)</f>
        <v>8.85</v>
      </c>
      <c r="F24" s="10">
        <f>E24*C11</f>
        <v>300.89999999999998</v>
      </c>
      <c r="G24" s="16"/>
      <c r="H24" s="10">
        <f t="shared" si="0"/>
        <v>0</v>
      </c>
    </row>
    <row r="25" spans="1:11" ht="60" customHeight="1" x14ac:dyDescent="0.25">
      <c r="A25" s="4" t="s">
        <v>3</v>
      </c>
      <c r="B25" s="1"/>
      <c r="C25" s="11">
        <v>2.17</v>
      </c>
      <c r="D25" s="10">
        <f>C25*C11</f>
        <v>73.78</v>
      </c>
      <c r="E25" s="19">
        <f>C25*(1-C9)</f>
        <v>2.17</v>
      </c>
      <c r="F25" s="10">
        <f>E25*C11</f>
        <v>73.78</v>
      </c>
      <c r="G25" s="16"/>
      <c r="H25" s="10">
        <f t="shared" si="0"/>
        <v>0</v>
      </c>
    </row>
    <row r="26" spans="1:11" ht="63.75" customHeight="1" x14ac:dyDescent="0.25">
      <c r="A26" s="4" t="s">
        <v>4</v>
      </c>
      <c r="B26" s="1"/>
      <c r="C26" s="11">
        <v>4.6500000000000004</v>
      </c>
      <c r="D26" s="10">
        <f>C26*C11</f>
        <v>158.10000000000002</v>
      </c>
      <c r="E26" s="19">
        <f>C26*(1-C9)</f>
        <v>4.6500000000000004</v>
      </c>
      <c r="F26" s="10">
        <f>E26*C11</f>
        <v>158.10000000000002</v>
      </c>
      <c r="G26" s="16"/>
      <c r="H26" s="10">
        <f t="shared" si="0"/>
        <v>0</v>
      </c>
    </row>
    <row r="27" spans="1:11" ht="60" customHeight="1" x14ac:dyDescent="0.25">
      <c r="A27" s="4" t="s">
        <v>5</v>
      </c>
      <c r="B27" s="1"/>
      <c r="C27" s="11">
        <v>4.6500000000000004</v>
      </c>
      <c r="D27" s="10">
        <f>C27*C11</f>
        <v>158.10000000000002</v>
      </c>
      <c r="E27" s="19">
        <f>C27*(1-C9)</f>
        <v>4.6500000000000004</v>
      </c>
      <c r="F27" s="10">
        <f>E27*C11</f>
        <v>158.10000000000002</v>
      </c>
      <c r="G27" s="16"/>
      <c r="H27" s="10">
        <f t="shared" si="0"/>
        <v>0</v>
      </c>
    </row>
    <row r="28" spans="1:11" ht="60" customHeight="1" x14ac:dyDescent="0.25">
      <c r="A28" s="4" t="s">
        <v>17</v>
      </c>
      <c r="B28" s="1"/>
      <c r="C28" s="11">
        <v>1.98</v>
      </c>
      <c r="D28" s="10">
        <f>C28*C11</f>
        <v>67.319999999999993</v>
      </c>
      <c r="E28" s="19">
        <f>C28*(1-C9)</f>
        <v>1.98</v>
      </c>
      <c r="F28" s="10">
        <f>E28*C11</f>
        <v>67.319999999999993</v>
      </c>
      <c r="G28" s="16"/>
      <c r="H28" s="10">
        <f t="shared" si="0"/>
        <v>0</v>
      </c>
    </row>
    <row r="29" spans="1:11" ht="60" customHeight="1" x14ac:dyDescent="0.25">
      <c r="A29" s="4" t="s">
        <v>18</v>
      </c>
      <c r="B29" s="1"/>
      <c r="C29" s="11">
        <v>1.98</v>
      </c>
      <c r="D29" s="10">
        <f>C29*C11</f>
        <v>67.319999999999993</v>
      </c>
      <c r="E29" s="19">
        <f>C29*(1-C9)</f>
        <v>1.98</v>
      </c>
      <c r="F29" s="10">
        <f>E29*C11</f>
        <v>67.319999999999993</v>
      </c>
      <c r="G29" s="16"/>
      <c r="H29" s="10">
        <f t="shared" si="0"/>
        <v>0</v>
      </c>
    </row>
    <row r="30" spans="1:11" ht="60.75" customHeight="1" x14ac:dyDescent="0.25">
      <c r="A30" s="4" t="s">
        <v>6</v>
      </c>
      <c r="B30" s="1"/>
      <c r="C30" s="11">
        <v>25</v>
      </c>
      <c r="D30" s="10">
        <f>C30*C11</f>
        <v>850</v>
      </c>
      <c r="E30" s="19">
        <f>C30*(1-C9)</f>
        <v>25</v>
      </c>
      <c r="F30" s="10">
        <f>E30*C11</f>
        <v>850</v>
      </c>
      <c r="G30" s="16"/>
      <c r="H30" s="10">
        <f t="shared" si="0"/>
        <v>0</v>
      </c>
    </row>
    <row r="31" spans="1:11" ht="60" customHeight="1" x14ac:dyDescent="0.25">
      <c r="A31" s="4" t="s">
        <v>11</v>
      </c>
      <c r="B31" s="1"/>
      <c r="C31" s="11">
        <v>4.8</v>
      </c>
      <c r="D31" s="10">
        <f>C31*C11</f>
        <v>163.19999999999999</v>
      </c>
      <c r="E31" s="19">
        <f>C31*(1-C9)</f>
        <v>4.8</v>
      </c>
      <c r="F31" s="10">
        <f>E31*C11</f>
        <v>163.19999999999999</v>
      </c>
      <c r="G31" s="16"/>
      <c r="H31" s="10">
        <f t="shared" si="0"/>
        <v>0</v>
      </c>
      <c r="K31" s="6"/>
    </row>
    <row r="32" spans="1:11" s="6" customFormat="1" ht="21" x14ac:dyDescent="0.25">
      <c r="A32" s="4" t="s">
        <v>20</v>
      </c>
      <c r="B32" s="5"/>
      <c r="C32" s="11">
        <v>1.08</v>
      </c>
      <c r="D32" s="14">
        <f>C32*C11</f>
        <v>36.72</v>
      </c>
      <c r="E32" s="19">
        <f>C32*(1-C9)</f>
        <v>1.08</v>
      </c>
      <c r="F32" s="10">
        <f>E32*C11</f>
        <v>36.72</v>
      </c>
      <c r="G32" s="16"/>
      <c r="H32" s="10">
        <f t="shared" si="0"/>
        <v>0</v>
      </c>
    </row>
    <row r="33" spans="1:11" s="6" customFormat="1" ht="21" x14ac:dyDescent="0.25">
      <c r="A33" s="4" t="s">
        <v>21</v>
      </c>
      <c r="B33" s="7"/>
      <c r="C33" s="11">
        <v>1.2</v>
      </c>
      <c r="D33" s="14">
        <f>C33*C11</f>
        <v>40.799999999999997</v>
      </c>
      <c r="E33" s="19">
        <f>C33*(1-C9)</f>
        <v>1.2</v>
      </c>
      <c r="F33" s="10">
        <f>E33*C11</f>
        <v>40.799999999999997</v>
      </c>
      <c r="G33" s="16"/>
      <c r="H33" s="10">
        <f t="shared" si="0"/>
        <v>0</v>
      </c>
    </row>
    <row r="34" spans="1:11" s="6" customFormat="1" ht="21" x14ac:dyDescent="0.25">
      <c r="A34" s="4" t="s">
        <v>22</v>
      </c>
      <c r="B34" s="5"/>
      <c r="C34" s="11">
        <v>1.46</v>
      </c>
      <c r="D34" s="14">
        <f>C34*C11</f>
        <v>49.64</v>
      </c>
      <c r="E34" s="19">
        <f>C34*(1-C9)</f>
        <v>1.46</v>
      </c>
      <c r="F34" s="10">
        <f>E34*C11</f>
        <v>49.64</v>
      </c>
      <c r="G34" s="16"/>
      <c r="H34" s="10">
        <f t="shared" si="0"/>
        <v>0</v>
      </c>
    </row>
    <row r="35" spans="1:11" s="6" customFormat="1" ht="21" x14ac:dyDescent="0.25">
      <c r="A35" s="4" t="s">
        <v>23</v>
      </c>
      <c r="B35" s="7"/>
      <c r="C35" s="11">
        <v>1.66</v>
      </c>
      <c r="D35" s="14">
        <f>C35*C11</f>
        <v>56.44</v>
      </c>
      <c r="E35" s="19">
        <f>C35*(1-C9)</f>
        <v>1.66</v>
      </c>
      <c r="F35" s="10">
        <f>E35*C11</f>
        <v>56.44</v>
      </c>
      <c r="G35" s="16"/>
      <c r="H35" s="10">
        <f t="shared" si="0"/>
        <v>0</v>
      </c>
      <c r="K35"/>
    </row>
    <row r="36" spans="1:11" ht="21" x14ac:dyDescent="0.35">
      <c r="E36" s="12"/>
      <c r="G36" s="17" t="s">
        <v>32</v>
      </c>
      <c r="H36" s="13">
        <f>G11</f>
        <v>0</v>
      </c>
    </row>
    <row r="37" spans="1:11" ht="21" x14ac:dyDescent="0.35">
      <c r="E37" s="12"/>
    </row>
    <row r="38" spans="1:11" ht="21.75" customHeight="1" x14ac:dyDescent="0.35">
      <c r="A38" s="24"/>
      <c r="B38" s="24"/>
      <c r="C38" s="24"/>
      <c r="D38" s="24"/>
      <c r="E38" s="24"/>
      <c r="F38" s="24"/>
      <c r="G38" s="27"/>
      <c r="H38" s="27"/>
    </row>
    <row r="39" spans="1:11" ht="15" customHeight="1" x14ac:dyDescent="0.25">
      <c r="A39" s="24"/>
      <c r="B39" s="24"/>
      <c r="C39" s="24"/>
      <c r="D39" s="24"/>
      <c r="E39" s="24"/>
      <c r="F39" s="24"/>
    </row>
    <row r="40" spans="1:11" x14ac:dyDescent="0.25">
      <c r="A40" s="24"/>
      <c r="B40" s="24"/>
      <c r="C40" s="24"/>
      <c r="D40" s="24"/>
      <c r="E40" s="24"/>
      <c r="F40" s="24"/>
    </row>
    <row r="41" spans="1:11" x14ac:dyDescent="0.25">
      <c r="A41" s="24"/>
      <c r="B41" s="24"/>
      <c r="C41" s="24"/>
      <c r="D41" s="24"/>
      <c r="E41" s="24"/>
      <c r="F41" s="24"/>
    </row>
    <row r="42" spans="1:11" x14ac:dyDescent="0.25">
      <c r="A42" s="24"/>
      <c r="B42" s="24"/>
      <c r="C42" s="24"/>
      <c r="D42" s="24"/>
      <c r="E42" s="24"/>
      <c r="F42" s="24"/>
    </row>
    <row r="43" spans="1:11" x14ac:dyDescent="0.25">
      <c r="A43" s="24"/>
      <c r="B43" s="24"/>
      <c r="C43" s="24"/>
      <c r="D43" s="24"/>
      <c r="E43" s="24"/>
      <c r="F43" s="24"/>
    </row>
    <row r="44" spans="1:11" x14ac:dyDescent="0.25">
      <c r="A44" s="24"/>
      <c r="B44" s="24"/>
      <c r="C44" s="24"/>
      <c r="D44" s="24"/>
      <c r="E44" s="24"/>
      <c r="F44" s="24"/>
    </row>
    <row r="46" spans="1:11" ht="23.25" x14ac:dyDescent="0.25">
      <c r="A46" s="23" t="s">
        <v>31</v>
      </c>
      <c r="B46" s="23"/>
      <c r="C46" s="23"/>
      <c r="D46" s="23"/>
      <c r="E46" s="23"/>
      <c r="F46" s="23"/>
      <c r="G46" s="23"/>
      <c r="H46" s="23"/>
    </row>
    <row r="47" spans="1:11" ht="46.5" x14ac:dyDescent="0.25">
      <c r="E47" s="8"/>
    </row>
    <row r="48" spans="1:11" ht="46.5" x14ac:dyDescent="0.25">
      <c r="E48" s="8"/>
    </row>
  </sheetData>
  <sheetProtection formatCells="0" formatColumns="0" formatRows="0"/>
  <mergeCells count="18">
    <mergeCell ref="G9:H10"/>
    <mergeCell ref="G11:H12"/>
    <mergeCell ref="C14:D14"/>
    <mergeCell ref="C9:C10"/>
    <mergeCell ref="B9:B10"/>
    <mergeCell ref="B11:B12"/>
    <mergeCell ref="C11:C12"/>
    <mergeCell ref="E14:E15"/>
    <mergeCell ref="A46:H46"/>
    <mergeCell ref="A38:F44"/>
    <mergeCell ref="A14:A15"/>
    <mergeCell ref="B14:B15"/>
    <mergeCell ref="G38:H38"/>
    <mergeCell ref="B18:B19"/>
    <mergeCell ref="B16:B17"/>
    <mergeCell ref="F14:F15"/>
    <mergeCell ref="G14:G15"/>
    <mergeCell ref="H14:H15"/>
  </mergeCells>
  <printOptions horizontalCentered="1"/>
  <pageMargins left="1.2093750000000001" right="0.51181102362204722" top="0.76875000000000004" bottom="0.15748031496062992" header="0.11811023622047245" footer="0.11811023622047245"/>
  <pageSetup paperSize="9" scale="46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RainGuard</vt:lpstr>
      <vt:lpstr>RainGuard!Область_печати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2021-03-11T09:51:35Z</dcterms:modified>
</cp:coreProperties>
</file>